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0515" windowHeight="102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8" i="1" l="1"/>
  <c r="C27" i="1"/>
  <c r="C26" i="1"/>
  <c r="C25" i="1"/>
  <c r="C21" i="1" l="1"/>
  <c r="C20" i="1"/>
  <c r="C19" i="1"/>
  <c r="C13" i="1"/>
  <c r="C12" i="1"/>
  <c r="C11" i="1"/>
  <c r="C18" i="1"/>
  <c r="C17" i="1"/>
  <c r="C16" i="1"/>
  <c r="C15" i="1"/>
  <c r="C10" i="1"/>
  <c r="C8" i="1"/>
  <c r="C5" i="1"/>
  <c r="C4" i="1"/>
  <c r="C9" i="1" s="1"/>
</calcChain>
</file>

<file path=xl/sharedStrings.xml><?xml version="1.0" encoding="utf-8"?>
<sst xmlns="http://schemas.openxmlformats.org/spreadsheetml/2006/main" count="51" uniqueCount="30">
  <si>
    <t>Nominal VREF</t>
  </si>
  <si>
    <t>Unit</t>
  </si>
  <si>
    <t>Value</t>
  </si>
  <si>
    <t>V</t>
  </si>
  <si>
    <t>Tolerance</t>
  </si>
  <si>
    <t>%</t>
  </si>
  <si>
    <t>VREF High</t>
  </si>
  <si>
    <t>VREF Low</t>
  </si>
  <si>
    <t>INL Error</t>
  </si>
  <si>
    <t>LSBs</t>
  </si>
  <si>
    <t>%FSR</t>
  </si>
  <si>
    <t>Resolution</t>
  </si>
  <si>
    <t>bits</t>
  </si>
  <si>
    <t>LSB High</t>
  </si>
  <si>
    <t>LSB Low</t>
  </si>
  <si>
    <t>LSB Ideal</t>
  </si>
  <si>
    <t>INL Error DAC</t>
  </si>
  <si>
    <t>INL Error VREF High</t>
  </si>
  <si>
    <t>INL Error VREF Low</t>
  </si>
  <si>
    <t>Gain Error</t>
  </si>
  <si>
    <t>Gain Error VREF Low</t>
  </si>
  <si>
    <t>Gain Error VREF High</t>
  </si>
  <si>
    <t xml:space="preserve">Gain Error </t>
  </si>
  <si>
    <t>VREF Gain Error High</t>
  </si>
  <si>
    <t>VREF Gain Error Low</t>
  </si>
  <si>
    <t>Offset Error</t>
  </si>
  <si>
    <t>Total INL</t>
  </si>
  <si>
    <t>Total Gain</t>
  </si>
  <si>
    <t>Total Offset</t>
  </si>
  <si>
    <t>Total TUE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</si>
</sst>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8"/>
  <sheetViews>
    <sheetView tabSelected="1" workbookViewId="0">
      <selection activeCell="B29" sqref="B29"/>
    </sheetView>
  </sheetViews>
  <sheetFormatPr defaultRowHeight="15" x14ac:dyDescent="0.25"/>
  <cols>
    <col min="2" max="2" width="23" bestFit="1" customWidth="1"/>
    <col min="3" max="3" width="13.5703125" customWidth="1"/>
  </cols>
  <sheetData>
    <row r="1" spans="2:4" x14ac:dyDescent="0.25">
      <c r="C1" t="s">
        <v>2</v>
      </c>
      <c r="D1" t="s">
        <v>1</v>
      </c>
    </row>
    <row r="2" spans="2:4" x14ac:dyDescent="0.25">
      <c r="B2" t="s">
        <v>0</v>
      </c>
      <c r="C2">
        <v>2.5</v>
      </c>
      <c r="D2" t="s">
        <v>3</v>
      </c>
    </row>
    <row r="3" spans="2:4" x14ac:dyDescent="0.25">
      <c r="B3" t="s">
        <v>4</v>
      </c>
      <c r="C3">
        <v>0.05</v>
      </c>
      <c r="D3" t="s">
        <v>5</v>
      </c>
    </row>
    <row r="4" spans="2:4" x14ac:dyDescent="0.25">
      <c r="B4" t="s">
        <v>6</v>
      </c>
      <c r="C4">
        <f>C2*(1+C3/100)</f>
        <v>2.5012499999999998</v>
      </c>
      <c r="D4" t="s">
        <v>3</v>
      </c>
    </row>
    <row r="5" spans="2:4" x14ac:dyDescent="0.25">
      <c r="B5" t="s">
        <v>7</v>
      </c>
      <c r="C5">
        <f>C2*(1-C3/100)</f>
        <v>2.4987500000000002</v>
      </c>
      <c r="D5" t="s">
        <v>3</v>
      </c>
    </row>
    <row r="6" spans="2:4" x14ac:dyDescent="0.25">
      <c r="B6" t="s">
        <v>11</v>
      </c>
      <c r="C6">
        <v>12</v>
      </c>
      <c r="D6" t="s">
        <v>12</v>
      </c>
    </row>
    <row r="7" spans="2:4" x14ac:dyDescent="0.25">
      <c r="B7" t="s">
        <v>8</v>
      </c>
      <c r="C7">
        <v>1</v>
      </c>
      <c r="D7" t="s">
        <v>9</v>
      </c>
    </row>
    <row r="8" spans="2:4" x14ac:dyDescent="0.25">
      <c r="B8" t="s">
        <v>15</v>
      </c>
      <c r="C8">
        <f>C2/(2^C6)</f>
        <v>6.103515625E-4</v>
      </c>
      <c r="D8" t="s">
        <v>3</v>
      </c>
    </row>
    <row r="9" spans="2:4" x14ac:dyDescent="0.25">
      <c r="B9" t="s">
        <v>13</v>
      </c>
      <c r="C9">
        <f>C4/(2^C6)</f>
        <v>6.1065673828124994E-4</v>
      </c>
      <c r="D9" t="s">
        <v>3</v>
      </c>
    </row>
    <row r="10" spans="2:4" x14ac:dyDescent="0.25">
      <c r="B10" t="s">
        <v>14</v>
      </c>
      <c r="C10">
        <f>C5/(2^C6)</f>
        <v>6.1004638671875006E-4</v>
      </c>
      <c r="D10" t="s">
        <v>3</v>
      </c>
    </row>
    <row r="11" spans="2:4" x14ac:dyDescent="0.25">
      <c r="B11" s="1" t="s">
        <v>16</v>
      </c>
      <c r="C11" s="1">
        <f>C8/$C$2*100</f>
        <v>2.44140625E-2</v>
      </c>
      <c r="D11" s="1" t="s">
        <v>10</v>
      </c>
    </row>
    <row r="12" spans="2:4" x14ac:dyDescent="0.25">
      <c r="B12" s="1" t="s">
        <v>17</v>
      </c>
      <c r="C12" s="1">
        <f>C9/$C$2*100-C11</f>
        <v>1.2207031249999306E-5</v>
      </c>
      <c r="D12" s="1" t="s">
        <v>10</v>
      </c>
    </row>
    <row r="13" spans="2:4" x14ac:dyDescent="0.25">
      <c r="B13" t="s">
        <v>18</v>
      </c>
      <c r="C13">
        <f>C10/$C$2*100-C11</f>
        <v>-1.2207031249999306E-5</v>
      </c>
      <c r="D13" t="s">
        <v>10</v>
      </c>
    </row>
    <row r="14" spans="2:4" x14ac:dyDescent="0.25">
      <c r="B14" s="1" t="s">
        <v>19</v>
      </c>
      <c r="C14" s="1">
        <v>0.05</v>
      </c>
      <c r="D14" s="1" t="s">
        <v>10</v>
      </c>
    </row>
    <row r="15" spans="2:4" x14ac:dyDescent="0.25">
      <c r="B15" t="s">
        <v>22</v>
      </c>
      <c r="C15">
        <f>2.5*(C14/100)</f>
        <v>1.25E-3</v>
      </c>
      <c r="D15" t="s">
        <v>3</v>
      </c>
    </row>
    <row r="16" spans="2:4" x14ac:dyDescent="0.25">
      <c r="B16" t="s">
        <v>21</v>
      </c>
      <c r="C16">
        <f>C4*(C14/100)</f>
        <v>1.250625E-3</v>
      </c>
      <c r="D16" t="s">
        <v>3</v>
      </c>
    </row>
    <row r="17" spans="2:4" x14ac:dyDescent="0.25">
      <c r="B17" t="s">
        <v>20</v>
      </c>
      <c r="C17">
        <f>C5*(C14/100)</f>
        <v>1.2493750000000001E-3</v>
      </c>
      <c r="D17" t="s">
        <v>3</v>
      </c>
    </row>
    <row r="18" spans="2:4" x14ac:dyDescent="0.25">
      <c r="B18" s="1" t="s">
        <v>21</v>
      </c>
      <c r="C18" s="1">
        <f>(C16-$C$15)/C2*100</f>
        <v>2.4999999999998981E-5</v>
      </c>
      <c r="D18" s="1" t="s">
        <v>10</v>
      </c>
    </row>
    <row r="19" spans="2:4" x14ac:dyDescent="0.25">
      <c r="B19" t="s">
        <v>20</v>
      </c>
      <c r="C19">
        <f>(C17-$C$15)/C2*100</f>
        <v>-2.4999999999998981E-5</v>
      </c>
      <c r="D19" t="s">
        <v>10</v>
      </c>
    </row>
    <row r="20" spans="2:4" x14ac:dyDescent="0.25">
      <c r="B20" s="1" t="s">
        <v>23</v>
      </c>
      <c r="C20" s="1">
        <f>(C4-C2)/C2*100</f>
        <v>4.9999999999990045E-2</v>
      </c>
      <c r="D20" s="1" t="s">
        <v>10</v>
      </c>
    </row>
    <row r="21" spans="2:4" x14ac:dyDescent="0.25">
      <c r="B21" t="s">
        <v>24</v>
      </c>
      <c r="C21">
        <f>(C5-C2)/C2*100</f>
        <v>-4.9999999999990045E-2</v>
      </c>
      <c r="D21" t="s">
        <v>10</v>
      </c>
    </row>
    <row r="22" spans="2:4" x14ac:dyDescent="0.25">
      <c r="B22" s="1" t="s">
        <v>25</v>
      </c>
      <c r="C22" s="1">
        <v>2.0000000000000001E-4</v>
      </c>
      <c r="D22" s="1" t="s">
        <v>10</v>
      </c>
    </row>
    <row r="25" spans="2:4" x14ac:dyDescent="0.25">
      <c r="B25" t="s">
        <v>26</v>
      </c>
      <c r="C25">
        <f>SQRT(C11^2+C12^2)</f>
        <v>2.4414065551757621E-2</v>
      </c>
      <c r="D25" t="s">
        <v>10</v>
      </c>
    </row>
    <row r="26" spans="2:4" x14ac:dyDescent="0.25">
      <c r="B26" t="s">
        <v>27</v>
      </c>
      <c r="C26">
        <f>SQRT(C14^2+C18^2+C20^2)</f>
        <v>7.0710682538064965E-2</v>
      </c>
      <c r="D26" t="s">
        <v>10</v>
      </c>
    </row>
    <row r="27" spans="2:4" x14ac:dyDescent="0.25">
      <c r="B27" t="s">
        <v>28</v>
      </c>
      <c r="C27">
        <f>C22</f>
        <v>2.0000000000000001E-4</v>
      </c>
      <c r="D27" t="s">
        <v>10</v>
      </c>
    </row>
    <row r="28" spans="2:4" x14ac:dyDescent="0.25">
      <c r="B28" t="s">
        <v>29</v>
      </c>
      <c r="C28">
        <f>SQRT(C25^2+C26^2+C27^2)</f>
        <v>7.4806999817961711E-2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Duke, Kevin</dc:creator>
  <cp:lastModifiedBy>Duke, Kevin</cp:lastModifiedBy>
  <dcterms:created xsi:type="dcterms:W3CDTF">2015-07-07T20:36:59Z</dcterms:created>
  <dcterms:modified xsi:type="dcterms:W3CDTF">2015-08-07T17:39:43Z</dcterms:modified>
</cp:coreProperties>
</file>